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racker" sheetId="1" state="visible" r:id="rId1"/>
  </sheets>
  <definedNames>
    <definedName name="_xlnm.Print_Titles" localSheetId="0">'Tracker'!$6:$6</definedName>
  </definedNames>
  <calcPr calcId="124519" fullCalcOnLoad="1"/>
</workbook>
</file>

<file path=xl/styles.xml><?xml version="1.0" encoding="utf-8"?>
<styleSheet xmlns="http://schemas.openxmlformats.org/spreadsheetml/2006/main">
  <numFmts count="1">
    <numFmt numFmtId="164" formatCode="dd/mm/yyyy"/>
  </numFmts>
  <fonts count="8">
    <font>
      <name val="Calibri"/>
      <family val="2"/>
      <color theme="1"/>
      <sz val="11"/>
      <scheme val="minor"/>
    </font>
    <font>
      <b val="1"/>
      <color rgb="001F2A37"/>
      <sz val="16"/>
    </font>
    <font>
      <color rgb="005B6673"/>
      <sz val="10"/>
    </font>
    <font>
      <color rgb="000F766E"/>
      <sz val="10"/>
      <u val="single"/>
    </font>
    <font>
      <b val="1"/>
    </font>
    <font>
      <b val="1"/>
      <color rgb="00FFFFFF"/>
    </font>
    <font>
      <b val="1"/>
      <color rgb="000F766E"/>
      <sz val="12"/>
    </font>
    <font>
      <color rgb="001F2A37"/>
      <sz val="10"/>
    </font>
  </fonts>
  <fills count="5">
    <fill>
      <patternFill/>
    </fill>
    <fill>
      <patternFill patternType="gray125"/>
    </fill>
    <fill>
      <patternFill patternType="solid">
        <fgColor rgb="000F766E"/>
      </patternFill>
    </fill>
    <fill>
      <patternFill patternType="solid">
        <fgColor rgb="00FFFBEA"/>
      </patternFill>
    </fill>
    <fill>
      <patternFill patternType="solid">
        <fgColor rgb="00EEF2F6"/>
      </patternFill>
    </fill>
  </fills>
  <borders count="2">
    <border>
      <left/>
      <right/>
      <top/>
      <bottom/>
      <diagonal/>
    </border>
    <border>
      <left style="thin">
        <color rgb="00D0D7DE"/>
      </left>
      <right style="thin">
        <color rgb="00D0D7DE"/>
      </right>
      <top style="thin">
        <color rgb="00D0D7DE"/>
      </top>
      <bottom style="thin">
        <color rgb="00D0D7DE"/>
      </bottom>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horizontal="right"/>
    </xf>
    <xf numFmtId="164" fontId="4" fillId="0" borderId="0" pivotButton="0" quotePrefix="0" xfId="0"/>
    <xf numFmtId="0" fontId="5" fillId="2" borderId="1" applyAlignment="1" pivotButton="0" quotePrefix="0" xfId="0">
      <alignment vertical="center" wrapText="1"/>
    </xf>
    <xf numFmtId="0" fontId="0" fillId="3" borderId="1" pivotButton="0" quotePrefix="0" xfId="0"/>
    <xf numFmtId="164" fontId="0" fillId="3" borderId="1" pivotButton="0" quotePrefix="0" xfId="0"/>
    <xf numFmtId="164" fontId="0" fillId="4" borderId="1" applyAlignment="1" pivotButton="0" quotePrefix="0" xfId="0">
      <alignment horizontal="center"/>
    </xf>
    <xf numFmtId="1" fontId="0" fillId="4" borderId="1" applyAlignment="1" pivotButton="0" quotePrefix="0" xfId="0">
      <alignment horizontal="center"/>
    </xf>
    <xf numFmtId="0" fontId="6" fillId="0" borderId="0" pivotButton="0" quotePrefix="0" xfId="0"/>
    <xf numFmtId="0" fontId="7" fillId="0" borderId="0" applyAlignment="1" pivotButton="0" quotePrefix="0" xfId="0">
      <alignment vertical="top"/>
    </xf>
    <xf numFmtId="0" fontId="2" fillId="0" borderId="0" applyAlignment="1" pivotButton="0" quotePrefix="0" xfId="0">
      <alignment vertical="top"/>
    </xf>
  </cellXfs>
  <cellStyles count="1">
    <cellStyle name="Normal" xfId="0" builtinId="0" hidden="0"/>
  </cellStyles>
  <dxfs count="3">
    <dxf>
      <fill>
        <patternFill patternType="solid">
          <fgColor rgb="00FCA5A5"/>
          <bgColor rgb="00FCA5A5"/>
        </patternFill>
      </fill>
    </dxf>
    <dxf>
      <fill>
        <patternFill patternType="solid">
          <fgColor rgb="00FCD34D"/>
          <bgColor rgb="00FCD34D"/>
        </patternFill>
      </fill>
    </dxf>
    <dxf>
      <fill>
        <patternFill patternType="solid">
          <fgColor rgb="00BBF7D0"/>
          <bgColor rgb="00BBF7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landlorddeadlines.co.uk/workbook/" TargetMode="External" Id="rId1"/></Relationships>
</file>

<file path=xl/worksheets/sheet1.xml><?xml version="1.0" encoding="utf-8"?>
<worksheet xmlns="http://schemas.openxmlformats.org/spreadsheetml/2006/main">
  <sheetPr>
    <outlinePr summaryBelow="1" summaryRight="1"/>
    <pageSetUpPr fitToPage="1"/>
  </sheetPr>
  <dimension ref="A1:O27"/>
  <sheetViews>
    <sheetView workbookViewId="0">
      <pane xSplit="1" ySplit="6" topLeftCell="B7" activePane="bottomRight" state="frozen"/>
      <selection pane="topRight"/>
      <selection pane="bottomLeft"/>
      <selection pane="bottomRight" activeCell="A1" sqref="A1"/>
    </sheetView>
  </sheetViews>
  <sheetFormatPr baseColWidth="8" defaultRowHeight="15"/>
  <cols>
    <col width="30" customWidth="1" min="1" max="1"/>
    <col width="13" customWidth="1" min="2" max="2"/>
    <col width="13" customWidth="1" min="3" max="3"/>
    <col width="10" customWidth="1" min="4" max="4"/>
    <col width="13" customWidth="1" min="5" max="5"/>
    <col width="16" customWidth="1" min="6" max="6"/>
    <col width="15" customWidth="1" min="7" max="7"/>
    <col width="10" customWidth="1" min="8" max="8"/>
    <col width="13" customWidth="1" min="9" max="9"/>
    <col width="13" customWidth="1" min="10" max="10"/>
    <col width="10" customWidth="1" min="11" max="11"/>
    <col width="13" customWidth="1" min="12" max="12"/>
    <col width="13" customWidth="1" min="13" max="13"/>
    <col width="13" customWidth="1" min="14" max="14"/>
    <col width="15" customWidth="1" min="15" max="15"/>
  </cols>
  <sheetData>
    <row r="1">
      <c r="A1" s="1" t="inlineStr">
        <is>
          <t>Landlord Certificate Tracker (Lite)</t>
        </is>
      </c>
    </row>
    <row r="2">
      <c r="A2" s="2" t="inlineStr">
        <is>
          <t>Free, for landlords in England. Not legal advice; rules checked on GOV.UK 2 October 2026. Yellow cells are yours to fill in; grey cells work themselves out.</t>
        </is>
      </c>
    </row>
    <row r="3">
      <c r="A3" s="3" t="inlineStr">
        <is>
          <t>Want more? The full Register-Ready Workbook adds PRS database registration, Renters' Rights Act and Making Tax Digital sheets: https://landlorddeadlines.co.uk/workbook/</t>
        </is>
      </c>
    </row>
    <row r="4">
      <c r="A4" s="4" t="inlineStr">
        <is>
          <t>Today:</t>
        </is>
      </c>
      <c r="B4" s="5">
        <f>TODAY()</f>
        <v/>
      </c>
    </row>
    <row r="6" ht="64" customHeight="1">
      <c r="A6" s="6" t="inlineStr">
        <is>
          <t>Property address</t>
        </is>
      </c>
      <c r="B6" s="6" t="inlineStr">
        <is>
          <t>Gas safety check date</t>
        </is>
      </c>
      <c r="C6" s="6" t="inlineStr">
        <is>
          <t>Gas safety due</t>
        </is>
      </c>
      <c r="D6" s="6" t="inlineStr">
        <is>
          <t>Gas: days left</t>
        </is>
      </c>
      <c r="E6" s="6" t="inlineStr">
        <is>
          <t>EICR inspection date</t>
        </is>
      </c>
      <c r="F6" s="6" t="inlineStr">
        <is>
          <t>EICR next due date as stated on the report (optional)</t>
        </is>
      </c>
      <c r="G6" s="6" t="inlineStr">
        <is>
          <t>EICR due (earlier of report date or 5 years)</t>
        </is>
      </c>
      <c r="H6" s="6" t="inlineStr">
        <is>
          <t>EICR: days left</t>
        </is>
      </c>
      <c r="I6" s="6" t="inlineStr">
        <is>
          <t>EPC issue date</t>
        </is>
      </c>
      <c r="J6" s="6" t="inlineStr">
        <is>
          <t>EPC expiry (10 years)</t>
        </is>
      </c>
      <c r="K6" s="6" t="inlineStr">
        <is>
          <t>EPC: days left</t>
        </is>
      </c>
      <c r="L6" s="6" t="inlineStr">
        <is>
          <t>Deposit received date</t>
        </is>
      </c>
      <c r="M6" s="6" t="inlineStr">
        <is>
          <t>Deposit protected date</t>
        </is>
      </c>
      <c r="N6" s="6" t="inlineStr">
        <is>
          <t>Protect deposit by (30 days)</t>
        </is>
      </c>
      <c r="O6" s="6" t="inlineStr">
        <is>
          <t>Deposit: days left / status</t>
        </is>
      </c>
    </row>
    <row r="7">
      <c r="A7" s="7" t="inlineStr">
        <is>
          <t>Flat 1, Example Road</t>
        </is>
      </c>
      <c r="B7" s="8" t="n">
        <v>45975</v>
      </c>
      <c r="C7" s="9">
        <f>IF(B7="","",EDATE(B7,12)-1)</f>
        <v/>
      </c>
      <c r="D7" s="10">
        <f>IF(C7="","",C7-TODAY())</f>
        <v/>
      </c>
      <c r="E7" s="8" t="n">
        <v>44621</v>
      </c>
      <c r="F7" s="8" t="n">
        <v>46447</v>
      </c>
      <c r="G7" s="9">
        <f>IF(AND(E7="",F7=""),"",IF(E7="",F7,IF(F7="",EDATE(E7,60)-1,MIN(F7,EDATE(E7,60)-1))))</f>
        <v/>
      </c>
      <c r="H7" s="10">
        <f>IF(G7="","",G7-TODAY())</f>
        <v/>
      </c>
      <c r="I7" s="8" t="n">
        <v>42875</v>
      </c>
      <c r="J7" s="9">
        <f>IF(I7="","",EDATE(I7,120)-1)</f>
        <v/>
      </c>
      <c r="K7" s="10">
        <f>IF(J7="","",J7-TODAY())</f>
        <v/>
      </c>
      <c r="L7" s="8" t="n"/>
      <c r="M7" s="8" t="n"/>
      <c r="N7" s="9">
        <f>IF(L7="","",L7+29)</f>
        <v/>
      </c>
      <c r="O7" s="10">
        <f>IF(L7="","",IF(M7="",N7-TODAY(),IF(M7&lt;=N7,"Protected on time","Protected late")))</f>
        <v/>
      </c>
    </row>
    <row r="8">
      <c r="A8" s="7" t="inlineStr">
        <is>
          <t>2 Sample Street</t>
        </is>
      </c>
      <c r="B8" s="8" t="n">
        <v>45950</v>
      </c>
      <c r="C8" s="9">
        <f>IF(B8="","",EDATE(B8,12)-1)</f>
        <v/>
      </c>
      <c r="D8" s="10">
        <f>IF(C8="","",C8-TODAY())</f>
        <v/>
      </c>
      <c r="E8" s="8" t="n">
        <v>44449</v>
      </c>
      <c r="F8" s="8" t="n"/>
      <c r="G8" s="9">
        <f>IF(AND(E8="",F8=""),"",IF(E8="",F8,IF(F8="",EDATE(E8,60)-1,MIN(F8,EDATE(E8,60)-1))))</f>
        <v/>
      </c>
      <c r="H8" s="10">
        <f>IF(G8="","",G8-TODAY())</f>
        <v/>
      </c>
      <c r="I8" s="8" t="n">
        <v>43619</v>
      </c>
      <c r="J8" s="9">
        <f>IF(I8="","",EDATE(I8,120)-1)</f>
        <v/>
      </c>
      <c r="K8" s="10">
        <f>IF(J8="","",J8-TODAY())</f>
        <v/>
      </c>
      <c r="L8" s="8" t="n">
        <v>45901</v>
      </c>
      <c r="M8" s="8" t="n">
        <v>45915</v>
      </c>
      <c r="N8" s="9">
        <f>IF(L8="","",L8+29)</f>
        <v/>
      </c>
      <c r="O8" s="10">
        <f>IF(L8="","",IF(M8="",N8-TODAY(),IF(M8&lt;=N8,"Protected on time","Protected late")))</f>
        <v/>
      </c>
    </row>
    <row r="9">
      <c r="A9" s="7" t="n"/>
      <c r="B9" s="8" t="n"/>
      <c r="C9" s="9">
        <f>IF(B9="","",EDATE(B9,12)-1)</f>
        <v/>
      </c>
      <c r="D9" s="10">
        <f>IF(C9="","",C9-TODAY())</f>
        <v/>
      </c>
      <c r="E9" s="8" t="n"/>
      <c r="F9" s="8" t="n"/>
      <c r="G9" s="9">
        <f>IF(AND(E9="",F9=""),"",IF(E9="",F9,IF(F9="",EDATE(E9,60)-1,MIN(F9,EDATE(E9,60)-1))))</f>
        <v/>
      </c>
      <c r="H9" s="10">
        <f>IF(G9="","",G9-TODAY())</f>
        <v/>
      </c>
      <c r="I9" s="8" t="n"/>
      <c r="J9" s="9">
        <f>IF(I9="","",EDATE(I9,120)-1)</f>
        <v/>
      </c>
      <c r="K9" s="10">
        <f>IF(J9="","",J9-TODAY())</f>
        <v/>
      </c>
      <c r="L9" s="8" t="n"/>
      <c r="M9" s="8" t="n"/>
      <c r="N9" s="9">
        <f>IF(L9="","",L9+29)</f>
        <v/>
      </c>
      <c r="O9" s="10">
        <f>IF(L9="","",IF(M9="",N9-TODAY(),IF(M9&lt;=N9,"Protected on time","Protected late")))</f>
        <v/>
      </c>
    </row>
    <row r="10">
      <c r="A10" s="7" t="n"/>
      <c r="B10" s="8" t="n"/>
      <c r="C10" s="9">
        <f>IF(B10="","",EDATE(B10,12)-1)</f>
        <v/>
      </c>
      <c r="D10" s="10">
        <f>IF(C10="","",C10-TODAY())</f>
        <v/>
      </c>
      <c r="E10" s="8" t="n"/>
      <c r="F10" s="8" t="n"/>
      <c r="G10" s="9">
        <f>IF(AND(E10="",F10=""),"",IF(E10="",F10,IF(F10="",EDATE(E10,60)-1,MIN(F10,EDATE(E10,60)-1))))</f>
        <v/>
      </c>
      <c r="H10" s="10">
        <f>IF(G10="","",G10-TODAY())</f>
        <v/>
      </c>
      <c r="I10" s="8" t="n"/>
      <c r="J10" s="9">
        <f>IF(I10="","",EDATE(I10,120)-1)</f>
        <v/>
      </c>
      <c r="K10" s="10">
        <f>IF(J10="","",J10-TODAY())</f>
        <v/>
      </c>
      <c r="L10" s="8" t="n"/>
      <c r="M10" s="8" t="n"/>
      <c r="N10" s="9">
        <f>IF(L10="","",L10+29)</f>
        <v/>
      </c>
      <c r="O10" s="10">
        <f>IF(L10="","",IF(M10="",N10-TODAY(),IF(M10&lt;=N10,"Protected on time","Protected late")))</f>
        <v/>
      </c>
    </row>
    <row r="11">
      <c r="A11" s="7" t="n"/>
      <c r="B11" s="8" t="n"/>
      <c r="C11" s="9">
        <f>IF(B11="","",EDATE(B11,12)-1)</f>
        <v/>
      </c>
      <c r="D11" s="10">
        <f>IF(C11="","",C11-TODAY())</f>
        <v/>
      </c>
      <c r="E11" s="8" t="n"/>
      <c r="F11" s="8" t="n"/>
      <c r="G11" s="9">
        <f>IF(AND(E11="",F11=""),"",IF(E11="",F11,IF(F11="",EDATE(E11,60)-1,MIN(F11,EDATE(E11,60)-1))))</f>
        <v/>
      </c>
      <c r="H11" s="10">
        <f>IF(G11="","",G11-TODAY())</f>
        <v/>
      </c>
      <c r="I11" s="8" t="n"/>
      <c r="J11" s="9">
        <f>IF(I11="","",EDATE(I11,120)-1)</f>
        <v/>
      </c>
      <c r="K11" s="10">
        <f>IF(J11="","",J11-TODAY())</f>
        <v/>
      </c>
      <c r="L11" s="8" t="n"/>
      <c r="M11" s="8" t="n"/>
      <c r="N11" s="9">
        <f>IF(L11="","",L11+29)</f>
        <v/>
      </c>
      <c r="O11" s="10">
        <f>IF(L11="","",IF(M11="",N11-TODAY(),IF(M11&lt;=N11,"Protected on time","Protected late")))</f>
        <v/>
      </c>
    </row>
    <row r="12">
      <c r="A12" s="7" t="n"/>
      <c r="B12" s="8" t="n"/>
      <c r="C12" s="9">
        <f>IF(B12="","",EDATE(B12,12)-1)</f>
        <v/>
      </c>
      <c r="D12" s="10">
        <f>IF(C12="","",C12-TODAY())</f>
        <v/>
      </c>
      <c r="E12" s="8" t="n"/>
      <c r="F12" s="8" t="n"/>
      <c r="G12" s="9">
        <f>IF(AND(E12="",F12=""),"",IF(E12="",F12,IF(F12="",EDATE(E12,60)-1,MIN(F12,EDATE(E12,60)-1))))</f>
        <v/>
      </c>
      <c r="H12" s="10">
        <f>IF(G12="","",G12-TODAY())</f>
        <v/>
      </c>
      <c r="I12" s="8" t="n"/>
      <c r="J12" s="9">
        <f>IF(I12="","",EDATE(I12,120)-1)</f>
        <v/>
      </c>
      <c r="K12" s="10">
        <f>IF(J12="","",J12-TODAY())</f>
        <v/>
      </c>
      <c r="L12" s="8" t="n"/>
      <c r="M12" s="8" t="n"/>
      <c r="N12" s="9">
        <f>IF(L12="","",L12+29)</f>
        <v/>
      </c>
      <c r="O12" s="10">
        <f>IF(L12="","",IF(M12="",N12-TODAY(),IF(M12&lt;=N12,"Protected on time","Protected late")))</f>
        <v/>
      </c>
    </row>
    <row r="13">
      <c r="A13" s="7" t="n"/>
      <c r="B13" s="8" t="n"/>
      <c r="C13" s="9">
        <f>IF(B13="","",EDATE(B13,12)-1)</f>
        <v/>
      </c>
      <c r="D13" s="10">
        <f>IF(C13="","",C13-TODAY())</f>
        <v/>
      </c>
      <c r="E13" s="8" t="n"/>
      <c r="F13" s="8" t="n"/>
      <c r="G13" s="9">
        <f>IF(AND(E13="",F13=""),"",IF(E13="",F13,IF(F13="",EDATE(E13,60)-1,MIN(F13,EDATE(E13,60)-1))))</f>
        <v/>
      </c>
      <c r="H13" s="10">
        <f>IF(G13="","",G13-TODAY())</f>
        <v/>
      </c>
      <c r="I13" s="8" t="n"/>
      <c r="J13" s="9">
        <f>IF(I13="","",EDATE(I13,120)-1)</f>
        <v/>
      </c>
      <c r="K13" s="10">
        <f>IF(J13="","",J13-TODAY())</f>
        <v/>
      </c>
      <c r="L13" s="8" t="n"/>
      <c r="M13" s="8" t="n"/>
      <c r="N13" s="9">
        <f>IF(L13="","",L13+29)</f>
        <v/>
      </c>
      <c r="O13" s="10">
        <f>IF(L13="","",IF(M13="",N13-TODAY(),IF(M13&lt;=N13,"Protected on time","Protected late")))</f>
        <v/>
      </c>
    </row>
    <row r="14">
      <c r="A14" s="7" t="n"/>
      <c r="B14" s="8" t="n"/>
      <c r="C14" s="9">
        <f>IF(B14="","",EDATE(B14,12)-1)</f>
        <v/>
      </c>
      <c r="D14" s="10">
        <f>IF(C14="","",C14-TODAY())</f>
        <v/>
      </c>
      <c r="E14" s="8" t="n"/>
      <c r="F14" s="8" t="n"/>
      <c r="G14" s="9">
        <f>IF(AND(E14="",F14=""),"",IF(E14="",F14,IF(F14="",EDATE(E14,60)-1,MIN(F14,EDATE(E14,60)-1))))</f>
        <v/>
      </c>
      <c r="H14" s="10">
        <f>IF(G14="","",G14-TODAY())</f>
        <v/>
      </c>
      <c r="I14" s="8" t="n"/>
      <c r="J14" s="9">
        <f>IF(I14="","",EDATE(I14,120)-1)</f>
        <v/>
      </c>
      <c r="K14" s="10">
        <f>IF(J14="","",J14-TODAY())</f>
        <v/>
      </c>
      <c r="L14" s="8" t="n"/>
      <c r="M14" s="8" t="n"/>
      <c r="N14" s="9">
        <f>IF(L14="","",L14+29)</f>
        <v/>
      </c>
      <c r="O14" s="10">
        <f>IF(L14="","",IF(M14="",N14-TODAY(),IF(M14&lt;=N14,"Protected on time","Protected late")))</f>
        <v/>
      </c>
    </row>
    <row r="15">
      <c r="A15" s="7" t="n"/>
      <c r="B15" s="8" t="n"/>
      <c r="C15" s="9">
        <f>IF(B15="","",EDATE(B15,12)-1)</f>
        <v/>
      </c>
      <c r="D15" s="10">
        <f>IF(C15="","",C15-TODAY())</f>
        <v/>
      </c>
      <c r="E15" s="8" t="n"/>
      <c r="F15" s="8" t="n"/>
      <c r="G15" s="9">
        <f>IF(AND(E15="",F15=""),"",IF(E15="",F15,IF(F15="",EDATE(E15,60)-1,MIN(F15,EDATE(E15,60)-1))))</f>
        <v/>
      </c>
      <c r="H15" s="10">
        <f>IF(G15="","",G15-TODAY())</f>
        <v/>
      </c>
      <c r="I15" s="8" t="n"/>
      <c r="J15" s="9">
        <f>IF(I15="","",EDATE(I15,120)-1)</f>
        <v/>
      </c>
      <c r="K15" s="10">
        <f>IF(J15="","",J15-TODAY())</f>
        <v/>
      </c>
      <c r="L15" s="8" t="n"/>
      <c r="M15" s="8" t="n"/>
      <c r="N15" s="9">
        <f>IF(L15="","",L15+29)</f>
        <v/>
      </c>
      <c r="O15" s="10">
        <f>IF(L15="","",IF(M15="",N15-TODAY(),IF(M15&lt;=N15,"Protected on time","Protected late")))</f>
        <v/>
      </c>
    </row>
    <row r="16">
      <c r="A16" s="7" t="n"/>
      <c r="B16" s="8" t="n"/>
      <c r="C16" s="9">
        <f>IF(B16="","",EDATE(B16,12)-1)</f>
        <v/>
      </c>
      <c r="D16" s="10">
        <f>IF(C16="","",C16-TODAY())</f>
        <v/>
      </c>
      <c r="E16" s="8" t="n"/>
      <c r="F16" s="8" t="n"/>
      <c r="G16" s="9">
        <f>IF(AND(E16="",F16=""),"",IF(E16="",F16,IF(F16="",EDATE(E16,60)-1,MIN(F16,EDATE(E16,60)-1))))</f>
        <v/>
      </c>
      <c r="H16" s="10">
        <f>IF(G16="","",G16-TODAY())</f>
        <v/>
      </c>
      <c r="I16" s="8" t="n"/>
      <c r="J16" s="9">
        <f>IF(I16="","",EDATE(I16,120)-1)</f>
        <v/>
      </c>
      <c r="K16" s="10">
        <f>IF(J16="","",J16-TODAY())</f>
        <v/>
      </c>
      <c r="L16" s="8" t="n"/>
      <c r="M16" s="8" t="n"/>
      <c r="N16" s="9">
        <f>IF(L16="","",L16+29)</f>
        <v/>
      </c>
      <c r="O16" s="10">
        <f>IF(L16="","",IF(M16="",N16-TODAY(),IF(M16&lt;=N16,"Protected on time","Protected late")))</f>
        <v/>
      </c>
    </row>
    <row r="18">
      <c r="A18" s="11" t="inlineStr">
        <is>
          <t>How to use</t>
        </is>
      </c>
    </row>
    <row r="19">
      <c r="A19" s="12" t="inlineStr">
        <is>
          <t>1. Replace the two example rows (Flat 1, Example Road and 2 Sample Street) with your own properties, or clear them. Up to 10 properties.</t>
        </is>
      </c>
    </row>
    <row r="20">
      <c r="A20" s="12" t="inlineStr">
        <is>
          <t>2. Type dates into the yellow cells as dd/mm/yyyy. Leave a cell blank if it doesn't apply (no gas, no deposit taken).</t>
        </is>
      </c>
    </row>
    <row r="21">
      <c r="A21" s="12" t="inlineStr">
        <is>
          <t>3. Days left: red = overdue, amber = 60 days or fewer, green = OK. A pending deposit is always amber or red, because the window is only 30 days.</t>
        </is>
      </c>
    </row>
    <row r="22">
      <c r="A22" s="13" t="inlineStr">
        <is>
          <t>Gas safety: a check every 12 months. Due = check date + 12 months - 1 day. Renewed up to 2 months early and kept your anniversary? Enter the day after the old record ran out as the check date.</t>
        </is>
      </c>
    </row>
    <row r="23">
      <c r="A23" s="13" t="inlineStr">
        <is>
          <t>EICR: at least every 5 years, or sooner if the report says so. If the report gives a next inspection date, enter it; the tracker uses whichever comes first.</t>
        </is>
      </c>
    </row>
    <row r="24">
      <c r="A24" s="13" t="inlineStr">
        <is>
          <t>EPC: valid for 10 years. The exact 'valid until' date is on the EPC register (find-energy-certificate.service.gov.uk).</t>
        </is>
      </c>
    </row>
    <row r="25">
      <c r="A25" s="13" t="inlineStr">
        <is>
          <t>Deposit: protect it in a government-backed scheme, and give the prescribed information, within 30 days of receiving it.</t>
        </is>
      </c>
    </row>
    <row r="26">
      <c r="A26" s="13" t="inlineStr">
        <is>
          <t>Sources: GOV.UK gas safety, electrical safety standards, EPC and tenancy deposit protection guidance; legislation.gov.uk SI 2020/312 reg 3. General information, not legal advice. Rules checked on GOV.UK 2 October 2026; always confirm on GOV.UK.</t>
        </is>
      </c>
    </row>
    <row r="27">
      <c r="A27" s="13" t="inlineStr">
        <is>
          <t>Made by Landlord Deadlines (landlorddeadlines.co.uk). Questions: support@landlorddeadlines.co.uk</t>
        </is>
      </c>
    </row>
  </sheetData>
  <conditionalFormatting sqref="D7:D16">
    <cfRule type="expression" priority="1" dxfId="0" stopIfTrue="1">
      <formula>OR(D7="Protected late",AND(ISNUMBER(D7),D7&lt;0))</formula>
    </cfRule>
    <cfRule type="expression" priority="2" dxfId="1" stopIfTrue="1">
      <formula>AND(ISNUMBER(D7),D7&lt;=60)</formula>
    </cfRule>
    <cfRule type="expression" priority="3" dxfId="2" stopIfTrue="1">
      <formula>OR(D7="Protected on time",ISNUMBER(D7))</formula>
    </cfRule>
  </conditionalFormatting>
  <conditionalFormatting sqref="H7:H16">
    <cfRule type="expression" priority="4" dxfId="0" stopIfTrue="1">
      <formula>OR(H7="Protected late",AND(ISNUMBER(H7),H7&lt;0))</formula>
    </cfRule>
    <cfRule type="expression" priority="5" dxfId="1" stopIfTrue="1">
      <formula>AND(ISNUMBER(H7),H7&lt;=60)</formula>
    </cfRule>
    <cfRule type="expression" priority="6" dxfId="2" stopIfTrue="1">
      <formula>OR(H7="Protected on time",ISNUMBER(H7))</formula>
    </cfRule>
  </conditionalFormatting>
  <conditionalFormatting sqref="K7:K16">
    <cfRule type="expression" priority="7" dxfId="0" stopIfTrue="1">
      <formula>OR(K7="Protected late",AND(ISNUMBER(K7),K7&lt;0))</formula>
    </cfRule>
    <cfRule type="expression" priority="8" dxfId="1" stopIfTrue="1">
      <formula>AND(ISNUMBER(K7),K7&lt;=60)</formula>
    </cfRule>
    <cfRule type="expression" priority="9" dxfId="2" stopIfTrue="1">
      <formula>OR(K7="Protected on time",ISNUMBER(K7))</formula>
    </cfRule>
  </conditionalFormatting>
  <conditionalFormatting sqref="O7:O16">
    <cfRule type="expression" priority="10" dxfId="0" stopIfTrue="1">
      <formula>OR(O7="Protected late",AND(ISNUMBER(O7),O7&lt;0))</formula>
    </cfRule>
    <cfRule type="expression" priority="11" dxfId="1" stopIfTrue="1">
      <formula>AND(ISNUMBER(O7),O7&lt;=60)</formula>
    </cfRule>
    <cfRule type="expression" priority="12" dxfId="2" stopIfTrue="1">
      <formula>OR(O7="Protected on time",ISNUMBER(O7))</formula>
    </cfRule>
  </conditionalFormatting>
  <dataValidations count="1">
    <dataValidation sqref="B7 B8 B9 B10 B11 B12 B13 B14 B15 B16 E7 E8 E9 E10 E11 E12 E13 E14 E15 E16 F7 F8 F9 F10 F11 F12 F13 F14 F15 F16 I7 I8 I9 I10 I11 I12 I13 I14 I15 I16 L7 L8 L9 L10 L11 L12 L13 L14 L15 L16 M7 M8 M9 M10 M11 M12 M13 M14 M15 M16" showDropDown="0" showInputMessage="0" showErrorMessage="1" allowBlank="1" errorTitle="Date needed" error="Enter a date, for example 14/11/2025." type="date" operator="greaterThan">
      <formula1>DATE(1990,1,1)</formula1>
    </dataValidation>
  </dataValidations>
  <hyperlinks>
    <hyperlink xmlns:r="http://schemas.openxmlformats.org/officeDocument/2006/relationships" ref="A3" r:id="rId1"/>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Landlord Deadlines</dc:creator>
  <dc:title xmlns:dc="http://purl.org/dc/elements/1.1/">Landlord Certificate Tracker (Lite)</dc:title>
  <dc:subject xmlns:dc="http://purl.org/dc/elements/1.1/">Gas safety, EICR, EPC and deposit protection dates</dc:subject>
  <dcterms:created xmlns:dcterms="http://purl.org/dc/terms/" xmlns:xsi="http://www.w3.org/2001/XMLSchema-instance" xsi:type="dcterms:W3CDTF">2026-10-02T03:19:24Z</dcterms:created>
  <dcterms:modified xmlns:dcterms="http://purl.org/dc/terms/" xmlns:xsi="http://www.w3.org/2001/XMLSchema-instance" xsi:type="dcterms:W3CDTF">2026-10-02T03:19:24Z</dcterms:modified>
  <cp:lastModifiedBy>Landlord Deadlines</cp:lastModifiedBy>
</cp:coreProperties>
</file>